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0" yWindow="0" windowWidth="25600" windowHeight="16060" tabRatio="500"/>
  </bookViews>
  <sheets>
    <sheet name="Blat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K5" i="1"/>
  <c r="J6" i="1"/>
  <c r="K6" i="1"/>
  <c r="J7" i="1"/>
  <c r="K7" i="1"/>
  <c r="J8" i="1"/>
  <c r="K8" i="1"/>
  <c r="J9" i="1"/>
  <c r="K9" i="1"/>
  <c r="J36" i="1"/>
  <c r="K36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7" i="1"/>
  <c r="K37" i="1"/>
  <c r="J35" i="1"/>
  <c r="K35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C53" i="1"/>
  <c r="B53" i="1"/>
  <c r="C52" i="1"/>
  <c r="B52" i="1"/>
  <c r="B51" i="1"/>
  <c r="C50" i="1"/>
  <c r="B50" i="1"/>
  <c r="C49" i="1"/>
  <c r="B49" i="1"/>
  <c r="C48" i="1"/>
  <c r="B48" i="1"/>
  <c r="C47" i="1"/>
  <c r="B47" i="1"/>
  <c r="C46" i="1"/>
  <c r="B46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5" i="1"/>
  <c r="B35" i="1"/>
  <c r="C37" i="1"/>
  <c r="B37" i="1"/>
  <c r="B34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B25" i="1"/>
  <c r="C24" i="1"/>
  <c r="B24" i="1"/>
  <c r="C22" i="1"/>
  <c r="B22" i="1"/>
  <c r="C21" i="1"/>
  <c r="B21" i="1"/>
  <c r="C20" i="1"/>
  <c r="B20" i="1"/>
  <c r="C19" i="1"/>
  <c r="B19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B11" i="1"/>
  <c r="C10" i="1"/>
  <c r="B10" i="1"/>
  <c r="C36" i="1"/>
  <c r="B36" i="1"/>
  <c r="C9" i="1"/>
  <c r="B9" i="1"/>
  <c r="C8" i="1"/>
  <c r="B8" i="1"/>
  <c r="B6" i="1"/>
  <c r="C5" i="1"/>
  <c r="B5" i="1"/>
  <c r="J4" i="1"/>
  <c r="K4" i="1"/>
</calcChain>
</file>

<file path=xl/sharedStrings.xml><?xml version="1.0" encoding="utf-8"?>
<sst xmlns="http://schemas.openxmlformats.org/spreadsheetml/2006/main" count="75" uniqueCount="67">
  <si>
    <t>Name</t>
  </si>
  <si>
    <t>Verein</t>
  </si>
  <si>
    <t>1.Spiel</t>
  </si>
  <si>
    <t>2.Spiel</t>
  </si>
  <si>
    <t>3.Spiel</t>
  </si>
  <si>
    <t>4.Spiel</t>
  </si>
  <si>
    <t>5.Spiel</t>
  </si>
  <si>
    <t>6.Spiel</t>
  </si>
  <si>
    <t>Gesamt</t>
  </si>
  <si>
    <t>Ø</t>
  </si>
  <si>
    <t>Essex Club</t>
  </si>
  <si>
    <t>Club Dubai</t>
  </si>
  <si>
    <t>Jan Suva</t>
  </si>
  <si>
    <t>Jaromir Vohryzka</t>
  </si>
  <si>
    <t>Ergebnis-Herren Einzel 03.04.2015</t>
  </si>
  <si>
    <t>Czech Republik</t>
  </si>
  <si>
    <t>Matt Forsyth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</si>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</sst>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10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2" borderId="2" xfId="0" applyFont="1" applyFill="1" applyBorder="1"/>
    <xf numFmtId="0" fontId="2" fillId="2" borderId="3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7" borderId="0" xfId="0" applyFont="1" applyFill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4" borderId="14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</cellXfs>
  <cellStyles count="5">
    <cellStyle name="Besuchter Link" xfId="2" builtinId="9" hidden="1"/>
    <cellStyle name="Besuchter Link" xfId="4" builtinId="9" hidden="1"/>
    <cellStyle name="Link" xfId="1" builtinId="8" hidden="1"/>
    <cellStyle name="Link" xfId="3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Untitled/International%20Bowling%20Turnier%202015/Bowling-Tabelle-f&#252;r%20Einzel+Doppe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inzel-Herren"/>
      <sheetName val="Einzel-Ergebnis1"/>
      <sheetName val="Einzel-Damen"/>
      <sheetName val="Einzel-Ergebnis2"/>
      <sheetName val="Doppel-Herren"/>
      <sheetName val="Doppel-Ergebnis1"/>
      <sheetName val="Doppel-Damen"/>
      <sheetName val="Doppel-Ergebnis2"/>
      <sheetName val="Allevent-Herren"/>
      <sheetName val="Allevent-Damen"/>
      <sheetName val="Allvent-Finale"/>
      <sheetName val="Tabelle1"/>
      <sheetName val="Tabelle2"/>
    </sheetNames>
    <sheetDataSet>
      <sheetData sheetId="0">
        <row r="3">
          <cell r="K3" t="str">
            <v>Markus Antony</v>
          </cell>
          <cell r="L3" t="str">
            <v>München</v>
          </cell>
        </row>
        <row r="4">
          <cell r="K4" t="str">
            <v>Thomas Stritzki</v>
          </cell>
          <cell r="L4" t="str">
            <v>NÖSÜDGHSK 2005</v>
          </cell>
        </row>
        <row r="5">
          <cell r="B5" t="str">
            <v>Torsten Böhm</v>
          </cell>
          <cell r="C5" t="str">
            <v>Dresdner GSV 1920 e.V.</v>
          </cell>
          <cell r="K5" t="str">
            <v>Daniel Buneu</v>
          </cell>
          <cell r="L5" t="str">
            <v>NÖSÜDGHSK 2005</v>
          </cell>
        </row>
        <row r="6">
          <cell r="K6" t="str">
            <v>Alexander Boskovitz</v>
          </cell>
          <cell r="L6" t="str">
            <v>WGSC 1901</v>
          </cell>
        </row>
        <row r="7">
          <cell r="K7" t="str">
            <v>Thor-Ulf Stahlberg</v>
          </cell>
          <cell r="L7" t="str">
            <v>IK Surd</v>
          </cell>
        </row>
        <row r="8">
          <cell r="B8" t="str">
            <v>Walter Fetscher</v>
          </cell>
          <cell r="C8" t="str">
            <v>GSC Ludwigsburg</v>
          </cell>
          <cell r="K8" t="str">
            <v>Gottfried Weghofer</v>
          </cell>
          <cell r="L8" t="str">
            <v>STGSKV 1932</v>
          </cell>
        </row>
        <row r="9">
          <cell r="K9" t="str">
            <v>Peter Friedberger</v>
          </cell>
          <cell r="L9" t="str">
            <v>GSZ-Graz</v>
          </cell>
        </row>
        <row r="10">
          <cell r="B10" t="str">
            <v>Josef Haller</v>
          </cell>
          <cell r="C10" t="str">
            <v>SC-GK</v>
          </cell>
        </row>
        <row r="11">
          <cell r="B11" t="str">
            <v>Dominik Lang</v>
          </cell>
          <cell r="C11" t="str">
            <v>NÖSÜDGHSK 2005</v>
          </cell>
          <cell r="K11" t="str">
            <v>Heinz Angerer</v>
          </cell>
          <cell r="L11" t="str">
            <v>WGSC 1901</v>
          </cell>
        </row>
        <row r="12">
          <cell r="K12" t="str">
            <v>Sebastian Rüdel</v>
          </cell>
          <cell r="L12" t="str">
            <v>Stuttgart</v>
          </cell>
        </row>
        <row r="13">
          <cell r="K13" t="str">
            <v>Marco Frandoli</v>
          </cell>
          <cell r="L13" t="str">
            <v>SC-GK</v>
          </cell>
        </row>
        <row r="14">
          <cell r="B14" t="str">
            <v>Michael Feldhofer</v>
          </cell>
          <cell r="C14" t="str">
            <v>STGSKV 1932</v>
          </cell>
        </row>
        <row r="15">
          <cell r="K15" t="str">
            <v>Amer Shahab</v>
          </cell>
        </row>
        <row r="16">
          <cell r="K16" t="str">
            <v>Reto Schellenberg</v>
          </cell>
          <cell r="L16" t="str">
            <v>S.S.Valais</v>
          </cell>
        </row>
        <row r="17">
          <cell r="B17" t="str">
            <v>Andre van Nifterik</v>
          </cell>
          <cell r="C17" t="str">
            <v>DSV Almere</v>
          </cell>
          <cell r="K17" t="str">
            <v>Gerhard Stockreiter</v>
          </cell>
          <cell r="L17" t="str">
            <v>NÖSÜDGHSK 2005</v>
          </cell>
        </row>
        <row r="19">
          <cell r="B19" t="str">
            <v>Saud Al Ali</v>
          </cell>
          <cell r="K19" t="str">
            <v>Johann Pachler</v>
          </cell>
          <cell r="L19" t="str">
            <v>WGSC 1901</v>
          </cell>
        </row>
        <row r="20">
          <cell r="B20" t="str">
            <v>Rene Schulz</v>
          </cell>
          <cell r="C20" t="str">
            <v>GSV Braunschweig</v>
          </cell>
          <cell r="K20" t="str">
            <v>Benjamin Klotz</v>
          </cell>
          <cell r="L20" t="str">
            <v>Dresdner GSV 1920 e.V.</v>
          </cell>
        </row>
        <row r="21">
          <cell r="K21" t="str">
            <v>Christer Lindsjö</v>
          </cell>
          <cell r="L21" t="str">
            <v>IK Surd</v>
          </cell>
        </row>
        <row r="26">
          <cell r="B26" t="str">
            <v>Oliver Arth</v>
          </cell>
          <cell r="C26" t="str">
            <v>NÖSÜDGHSK 2005</v>
          </cell>
        </row>
        <row r="32">
          <cell r="B32" t="str">
            <v>Siegfried Bergmeister</v>
          </cell>
          <cell r="C32" t="str">
            <v>SC-GK</v>
          </cell>
        </row>
        <row r="40">
          <cell r="B40" t="str">
            <v>Frank Braan</v>
          </cell>
          <cell r="C40" t="str">
            <v>DBC Purmerend</v>
          </cell>
        </row>
        <row r="41">
          <cell r="B41" t="str">
            <v>Delsol Pierre</v>
          </cell>
          <cell r="C41" t="str">
            <v>B.C.S.Montpellier</v>
          </cell>
        </row>
        <row r="43">
          <cell r="B43" t="str">
            <v>Wolfgang Friedl</v>
          </cell>
          <cell r="C43" t="str">
            <v>GSC Ludwigsburg</v>
          </cell>
        </row>
        <row r="44">
          <cell r="B44" t="str">
            <v>Daniel Duda</v>
          </cell>
          <cell r="C44" t="str">
            <v>München</v>
          </cell>
        </row>
        <row r="46">
          <cell r="B46" t="str">
            <v>Kevin Lindemann</v>
          </cell>
          <cell r="C46" t="str">
            <v xml:space="preserve">Berliner </v>
          </cell>
        </row>
        <row r="47">
          <cell r="B47" t="str">
            <v>Ali Adnan Muallemi</v>
          </cell>
        </row>
        <row r="49">
          <cell r="B49" t="str">
            <v>Robert Rogel</v>
          </cell>
          <cell r="C49" t="str">
            <v>DGN Celje</v>
          </cell>
        </row>
        <row r="50">
          <cell r="B50" t="str">
            <v>Tariaq Shahab</v>
          </cell>
        </row>
        <row r="53">
          <cell r="B53" t="str">
            <v>Ali Aljaberi</v>
          </cell>
        </row>
        <row r="55">
          <cell r="B55" t="str">
            <v>Joze Svent</v>
          </cell>
          <cell r="C55" t="str">
            <v>DGN Celje</v>
          </cell>
        </row>
        <row r="56">
          <cell r="B56" t="str">
            <v>Yousef Aziz</v>
          </cell>
        </row>
        <row r="58">
          <cell r="B58" t="str">
            <v>Mohammed Khamis Aleissaee</v>
          </cell>
          <cell r="C58" t="str">
            <v>AI Ain club for the Disabled (UAE)</v>
          </cell>
        </row>
        <row r="59">
          <cell r="B59" t="str">
            <v>Hans-Peter Pardatscher</v>
          </cell>
          <cell r="C59" t="str">
            <v>STGSKV 1932</v>
          </cell>
        </row>
        <row r="61">
          <cell r="B61" t="str">
            <v>Wolfgang Toff</v>
          </cell>
          <cell r="C61" t="str">
            <v>SC-GK</v>
          </cell>
        </row>
        <row r="64">
          <cell r="B64" t="str">
            <v>Hussain Loobari</v>
          </cell>
        </row>
        <row r="65">
          <cell r="B65" t="str">
            <v>Günther Duschet</v>
          </cell>
          <cell r="C65" t="str">
            <v>NÖSÜDGHSK 2005</v>
          </cell>
        </row>
        <row r="68">
          <cell r="B68" t="str">
            <v>Delsol Frederic</v>
          </cell>
          <cell r="C68" t="str">
            <v>B.C.S.Montpellier</v>
          </cell>
        </row>
        <row r="70">
          <cell r="B70" t="str">
            <v>Jürgen Vetter</v>
          </cell>
          <cell r="C70" t="str">
            <v>Stuttgart</v>
          </cell>
        </row>
        <row r="71">
          <cell r="B71" t="str">
            <v>Salem Mohamed Alameri</v>
          </cell>
          <cell r="C71" t="str">
            <v>AI Ain club for the Disabled (UAE)</v>
          </cell>
        </row>
        <row r="73">
          <cell r="B73" t="str">
            <v>Waleed Arjumand</v>
          </cell>
        </row>
        <row r="74">
          <cell r="B74" t="str">
            <v>Philip Bocking</v>
          </cell>
          <cell r="C74" t="str">
            <v>Essex Club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topLeftCell="A18" zoomScale="115" zoomScaleNormal="115" zoomScalePageLayoutView="115" workbookViewId="0">
      <selection activeCell="D17" sqref="D17"/>
    </sheetView>
  </sheetViews>
  <sheetFormatPr baseColWidth="10" defaultRowHeight="15" x14ac:dyDescent="0"/>
  <cols>
    <col min="1" max="1" width="3.1640625" bestFit="1" customWidth="1"/>
    <col min="2" max="2" width="27.1640625" customWidth="1"/>
    <col min="3" max="3" width="28.1640625" bestFit="1" customWidth="1"/>
    <col min="4" max="9" width="6.6640625" bestFit="1" customWidth="1"/>
    <col min="10" max="10" width="7.33203125" bestFit="1" customWidth="1"/>
    <col min="11" max="11" width="12.1640625" bestFit="1" customWidth="1"/>
  </cols>
  <sheetData>
    <row r="1" spans="1:11" ht="24" thickBot="1">
      <c r="A1" s="1"/>
      <c r="B1" s="2" t="s">
        <v>14</v>
      </c>
      <c r="C1" s="2"/>
      <c r="D1" s="2"/>
      <c r="E1" s="3"/>
      <c r="F1" s="3"/>
      <c r="G1" s="3"/>
      <c r="H1" s="3"/>
      <c r="I1" s="3"/>
      <c r="J1" s="3"/>
      <c r="K1" s="4"/>
    </row>
    <row r="2" spans="1:11" ht="16" thickBot="1">
      <c r="A2" s="5"/>
      <c r="B2" s="5"/>
      <c r="C2" s="5"/>
      <c r="D2" s="6"/>
      <c r="E2" s="6"/>
      <c r="F2" s="6"/>
      <c r="G2" s="6"/>
      <c r="H2" s="6"/>
      <c r="I2" s="6"/>
      <c r="J2" s="6"/>
      <c r="K2" s="6"/>
    </row>
    <row r="3" spans="1:11" ht="16" thickBot="1">
      <c r="A3" s="7"/>
      <c r="B3" s="24" t="s">
        <v>0</v>
      </c>
      <c r="C3" s="24" t="s">
        <v>1</v>
      </c>
      <c r="D3" s="9" t="s">
        <v>2</v>
      </c>
      <c r="E3" s="10" t="s">
        <v>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  <c r="K3" s="25" t="s">
        <v>9</v>
      </c>
    </row>
    <row r="4" spans="1:11">
      <c r="A4" s="19" t="s">
        <v>17</v>
      </c>
      <c r="B4" s="28" t="s">
        <v>16</v>
      </c>
      <c r="C4" s="29" t="s">
        <v>10</v>
      </c>
      <c r="D4" s="28">
        <v>203</v>
      </c>
      <c r="E4" s="29">
        <v>200</v>
      </c>
      <c r="F4" s="29">
        <v>234</v>
      </c>
      <c r="G4" s="29">
        <v>215</v>
      </c>
      <c r="H4" s="29">
        <v>247</v>
      </c>
      <c r="I4" s="29">
        <v>278</v>
      </c>
      <c r="J4" s="29">
        <f t="shared" ref="J4:J53" si="0">SUM(D4:I4)</f>
        <v>1377</v>
      </c>
      <c r="K4" s="30">
        <f t="shared" ref="K4:K53" si="1">SUM(J4/6)</f>
        <v>229.5</v>
      </c>
    </row>
    <row r="5" spans="1:11">
      <c r="A5" s="19" t="s">
        <v>18</v>
      </c>
      <c r="B5" s="20" t="str">
        <f>'[1]Einzel-Herren'!B58</f>
        <v>Mohammed Khamis Aleissaee</v>
      </c>
      <c r="C5" s="12" t="str">
        <f>'[1]Einzel-Herren'!C58</f>
        <v>AI Ain club for the Disabled (UAE)</v>
      </c>
      <c r="D5" s="20">
        <v>188</v>
      </c>
      <c r="E5" s="12">
        <v>233</v>
      </c>
      <c r="F5" s="12">
        <v>244</v>
      </c>
      <c r="G5" s="12">
        <v>191</v>
      </c>
      <c r="H5" s="12">
        <v>182</v>
      </c>
      <c r="I5" s="12">
        <v>194</v>
      </c>
      <c r="J5" s="12">
        <f t="shared" si="0"/>
        <v>1232</v>
      </c>
      <c r="K5" s="22">
        <f t="shared" si="1"/>
        <v>205.33333333333334</v>
      </c>
    </row>
    <row r="6" spans="1:11">
      <c r="A6" s="19" t="s">
        <v>19</v>
      </c>
      <c r="B6" s="20" t="str">
        <f>'[1]Einzel-Herren'!B64</f>
        <v>Hussain Loobari</v>
      </c>
      <c r="C6" s="12" t="s">
        <v>11</v>
      </c>
      <c r="D6" s="20">
        <v>182</v>
      </c>
      <c r="E6" s="12">
        <v>187</v>
      </c>
      <c r="F6" s="12">
        <v>169</v>
      </c>
      <c r="G6" s="12">
        <v>208</v>
      </c>
      <c r="H6" s="12">
        <v>249</v>
      </c>
      <c r="I6" s="12">
        <v>234</v>
      </c>
      <c r="J6" s="12">
        <f t="shared" si="0"/>
        <v>1229</v>
      </c>
      <c r="K6" s="22">
        <f t="shared" si="1"/>
        <v>204.83333333333334</v>
      </c>
    </row>
    <row r="7" spans="1:11">
      <c r="A7" s="19" t="s">
        <v>20</v>
      </c>
      <c r="B7" s="20" t="s">
        <v>12</v>
      </c>
      <c r="C7" s="12" t="s">
        <v>15</v>
      </c>
      <c r="D7" s="20">
        <v>211</v>
      </c>
      <c r="E7" s="12">
        <v>214</v>
      </c>
      <c r="F7" s="12">
        <v>210</v>
      </c>
      <c r="G7" s="12">
        <v>206</v>
      </c>
      <c r="H7" s="12">
        <v>234</v>
      </c>
      <c r="I7" s="12">
        <v>151</v>
      </c>
      <c r="J7" s="12">
        <f t="shared" si="0"/>
        <v>1226</v>
      </c>
      <c r="K7" s="22">
        <f t="shared" si="1"/>
        <v>204.33333333333334</v>
      </c>
    </row>
    <row r="8" spans="1:11">
      <c r="A8" s="19" t="s">
        <v>21</v>
      </c>
      <c r="B8" s="20" t="str">
        <f>'[1]Einzel-Herren'!B46</f>
        <v>Kevin Lindemann</v>
      </c>
      <c r="C8" s="12" t="str">
        <f>'[1]Einzel-Herren'!C46</f>
        <v xml:space="preserve">Berliner </v>
      </c>
      <c r="D8" s="20">
        <v>185</v>
      </c>
      <c r="E8" s="12">
        <v>223</v>
      </c>
      <c r="F8" s="12">
        <v>165</v>
      </c>
      <c r="G8" s="12">
        <v>212</v>
      </c>
      <c r="H8" s="12">
        <v>228</v>
      </c>
      <c r="I8" s="12">
        <v>209</v>
      </c>
      <c r="J8" s="12">
        <f t="shared" si="0"/>
        <v>1222</v>
      </c>
      <c r="K8" s="22">
        <f t="shared" si="1"/>
        <v>203.66666666666666</v>
      </c>
    </row>
    <row r="9" spans="1:11">
      <c r="A9" s="19" t="s">
        <v>22</v>
      </c>
      <c r="B9" s="20" t="str">
        <f>'[1]Einzel-Herren'!K16</f>
        <v>Reto Schellenberg</v>
      </c>
      <c r="C9" s="12" t="str">
        <f>'[1]Einzel-Herren'!L16</f>
        <v>S.S.Valais</v>
      </c>
      <c r="D9" s="20">
        <v>213</v>
      </c>
      <c r="E9" s="12">
        <v>176</v>
      </c>
      <c r="F9" s="12">
        <v>179</v>
      </c>
      <c r="G9" s="12">
        <v>224</v>
      </c>
      <c r="H9" s="12">
        <v>207</v>
      </c>
      <c r="I9" s="12">
        <v>195</v>
      </c>
      <c r="J9" s="12">
        <f t="shared" si="0"/>
        <v>1194</v>
      </c>
      <c r="K9" s="22">
        <f t="shared" si="1"/>
        <v>199</v>
      </c>
    </row>
    <row r="10" spans="1:11">
      <c r="A10" s="19" t="s">
        <v>23</v>
      </c>
      <c r="B10" s="20" t="str">
        <f>'[1]Einzel-Herren'!B20</f>
        <v>Rene Schulz</v>
      </c>
      <c r="C10" s="12" t="str">
        <f>'[1]Einzel-Herren'!C20</f>
        <v>GSV Braunschweig</v>
      </c>
      <c r="D10" s="20">
        <v>184</v>
      </c>
      <c r="E10" s="12">
        <v>182</v>
      </c>
      <c r="F10" s="12">
        <v>206</v>
      </c>
      <c r="G10" s="12">
        <v>197</v>
      </c>
      <c r="H10" s="12">
        <v>202</v>
      </c>
      <c r="I10" s="12">
        <v>211</v>
      </c>
      <c r="J10" s="12">
        <f t="shared" si="0"/>
        <v>1182</v>
      </c>
      <c r="K10" s="22">
        <f t="shared" si="1"/>
        <v>197</v>
      </c>
    </row>
    <row r="11" spans="1:11">
      <c r="A11" s="19" t="s">
        <v>24</v>
      </c>
      <c r="B11" s="20" t="str">
        <f>'[1]Einzel-Herren'!B73</f>
        <v>Waleed Arjumand</v>
      </c>
      <c r="C11" s="12" t="s">
        <v>11</v>
      </c>
      <c r="D11" s="20">
        <v>185</v>
      </c>
      <c r="E11" s="12">
        <v>206</v>
      </c>
      <c r="F11" s="12">
        <v>213</v>
      </c>
      <c r="G11" s="12">
        <v>201</v>
      </c>
      <c r="H11" s="12">
        <v>216</v>
      </c>
      <c r="I11" s="12">
        <v>161</v>
      </c>
      <c r="J11" s="12">
        <f t="shared" si="0"/>
        <v>1182</v>
      </c>
      <c r="K11" s="22">
        <f t="shared" si="1"/>
        <v>197</v>
      </c>
    </row>
    <row r="12" spans="1:11">
      <c r="A12" s="19" t="s">
        <v>25</v>
      </c>
      <c r="B12" s="20" t="str">
        <f>'[1]Einzel-Herren'!B68</f>
        <v>Delsol Frederic</v>
      </c>
      <c r="C12" s="12" t="str">
        <f>'[1]Einzel-Herren'!C68</f>
        <v>B.C.S.Montpellier</v>
      </c>
      <c r="D12" s="20">
        <v>168</v>
      </c>
      <c r="E12" s="12">
        <v>231</v>
      </c>
      <c r="F12" s="12">
        <v>193</v>
      </c>
      <c r="G12" s="12">
        <v>205</v>
      </c>
      <c r="H12" s="12">
        <v>176</v>
      </c>
      <c r="I12" s="12">
        <v>202</v>
      </c>
      <c r="J12" s="12">
        <f t="shared" si="0"/>
        <v>1175</v>
      </c>
      <c r="K12" s="22">
        <f t="shared" si="1"/>
        <v>195.83333333333334</v>
      </c>
    </row>
    <row r="13" spans="1:11">
      <c r="A13" s="19" t="s">
        <v>26</v>
      </c>
      <c r="B13" s="20" t="str">
        <f>'[1]Einzel-Herren'!B44</f>
        <v>Daniel Duda</v>
      </c>
      <c r="C13" s="12" t="str">
        <f>'[1]Einzel-Herren'!C44</f>
        <v>München</v>
      </c>
      <c r="D13" s="20">
        <v>165</v>
      </c>
      <c r="E13" s="12">
        <v>192</v>
      </c>
      <c r="F13" s="12">
        <v>236</v>
      </c>
      <c r="G13" s="12">
        <v>195</v>
      </c>
      <c r="H13" s="12">
        <v>158</v>
      </c>
      <c r="I13" s="12">
        <v>215</v>
      </c>
      <c r="J13" s="12">
        <f t="shared" si="0"/>
        <v>1161</v>
      </c>
      <c r="K13" s="22">
        <f t="shared" si="1"/>
        <v>193.5</v>
      </c>
    </row>
    <row r="14" spans="1:11">
      <c r="A14" s="19" t="s">
        <v>27</v>
      </c>
      <c r="B14" s="20" t="str">
        <f>'[1]Einzel-Herren'!K4</f>
        <v>Thomas Stritzki</v>
      </c>
      <c r="C14" s="12" t="str">
        <f>'[1]Einzel-Herren'!L4</f>
        <v>NÖSÜDGHSK 2005</v>
      </c>
      <c r="D14" s="20">
        <v>183</v>
      </c>
      <c r="E14" s="12">
        <v>213</v>
      </c>
      <c r="F14" s="12">
        <v>200</v>
      </c>
      <c r="G14" s="12">
        <v>139</v>
      </c>
      <c r="H14" s="12">
        <v>217</v>
      </c>
      <c r="I14" s="12">
        <v>192</v>
      </c>
      <c r="J14" s="12">
        <f t="shared" si="0"/>
        <v>1144</v>
      </c>
      <c r="K14" s="22">
        <f t="shared" si="1"/>
        <v>190.66666666666666</v>
      </c>
    </row>
    <row r="15" spans="1:11">
      <c r="A15" s="19" t="s">
        <v>28</v>
      </c>
      <c r="B15" s="20" t="str">
        <f>'[1]Einzel-Herren'!B43</f>
        <v>Wolfgang Friedl</v>
      </c>
      <c r="C15" s="12" t="str">
        <f>'[1]Einzel-Herren'!C43</f>
        <v>GSC Ludwigsburg</v>
      </c>
      <c r="D15" s="20">
        <v>196</v>
      </c>
      <c r="E15" s="12">
        <v>192</v>
      </c>
      <c r="F15" s="12">
        <v>188</v>
      </c>
      <c r="G15" s="12">
        <v>169</v>
      </c>
      <c r="H15" s="12">
        <v>158</v>
      </c>
      <c r="I15" s="12">
        <v>236</v>
      </c>
      <c r="J15" s="12">
        <f t="shared" si="0"/>
        <v>1139</v>
      </c>
      <c r="K15" s="22">
        <f t="shared" si="1"/>
        <v>189.83333333333334</v>
      </c>
    </row>
    <row r="16" spans="1:11">
      <c r="A16" s="19" t="s">
        <v>29</v>
      </c>
      <c r="B16" s="20" t="str">
        <f>'[1]Einzel-Herren'!B5</f>
        <v>Torsten Böhm</v>
      </c>
      <c r="C16" s="12" t="str">
        <f>'[1]Einzel-Herren'!C5</f>
        <v>Dresdner GSV 1920 e.V.</v>
      </c>
      <c r="D16" s="20">
        <v>180</v>
      </c>
      <c r="E16" s="12">
        <v>191</v>
      </c>
      <c r="F16" s="12">
        <v>178</v>
      </c>
      <c r="G16" s="12">
        <v>208</v>
      </c>
      <c r="H16" s="12">
        <v>195</v>
      </c>
      <c r="I16" s="12">
        <v>184</v>
      </c>
      <c r="J16" s="12">
        <f t="shared" si="0"/>
        <v>1136</v>
      </c>
      <c r="K16" s="22">
        <f t="shared" si="1"/>
        <v>189.33333333333334</v>
      </c>
    </row>
    <row r="17" spans="1:11">
      <c r="A17" s="19" t="s">
        <v>30</v>
      </c>
      <c r="B17" s="20" t="str">
        <f>'[1]Einzel-Herren'!B65</f>
        <v>Günther Duschet</v>
      </c>
      <c r="C17" s="12" t="str">
        <f>'[1]Einzel-Herren'!C65</f>
        <v>NÖSÜDGHSK 2005</v>
      </c>
      <c r="D17" s="20">
        <v>168</v>
      </c>
      <c r="E17" s="12">
        <v>160</v>
      </c>
      <c r="F17" s="12">
        <v>192</v>
      </c>
      <c r="G17" s="12">
        <v>246</v>
      </c>
      <c r="H17" s="12">
        <v>179</v>
      </c>
      <c r="I17" s="12">
        <v>188</v>
      </c>
      <c r="J17" s="12">
        <f t="shared" si="0"/>
        <v>1133</v>
      </c>
      <c r="K17" s="22">
        <f t="shared" si="1"/>
        <v>188.83333333333334</v>
      </c>
    </row>
    <row r="18" spans="1:11">
      <c r="A18" s="19" t="s">
        <v>31</v>
      </c>
      <c r="B18" s="20" t="str">
        <f>'[1]Einzel-Herren'!B53</f>
        <v>Ali Aljaberi</v>
      </c>
      <c r="C18" s="12" t="s">
        <v>11</v>
      </c>
      <c r="D18" s="20">
        <v>190</v>
      </c>
      <c r="E18" s="12">
        <v>165</v>
      </c>
      <c r="F18" s="12">
        <v>201</v>
      </c>
      <c r="G18" s="12">
        <v>147</v>
      </c>
      <c r="H18" s="12">
        <v>201</v>
      </c>
      <c r="I18" s="12">
        <v>225</v>
      </c>
      <c r="J18" s="12">
        <f t="shared" si="0"/>
        <v>1129</v>
      </c>
      <c r="K18" s="22">
        <f t="shared" si="1"/>
        <v>188.16666666666666</v>
      </c>
    </row>
    <row r="19" spans="1:11">
      <c r="A19" s="19" t="s">
        <v>32</v>
      </c>
      <c r="B19" s="20" t="str">
        <f>'[1]Einzel-Herren'!K20</f>
        <v>Benjamin Klotz</v>
      </c>
      <c r="C19" s="12" t="str">
        <f>'[1]Einzel-Herren'!L20</f>
        <v>Dresdner GSV 1920 e.V.</v>
      </c>
      <c r="D19" s="20">
        <v>188</v>
      </c>
      <c r="E19" s="12">
        <v>193</v>
      </c>
      <c r="F19" s="12">
        <v>168</v>
      </c>
      <c r="G19" s="12">
        <v>192</v>
      </c>
      <c r="H19" s="12">
        <v>187</v>
      </c>
      <c r="I19" s="12">
        <v>195</v>
      </c>
      <c r="J19" s="12">
        <f t="shared" si="0"/>
        <v>1123</v>
      </c>
      <c r="K19" s="22">
        <f t="shared" si="1"/>
        <v>187.16666666666666</v>
      </c>
    </row>
    <row r="20" spans="1:11">
      <c r="A20" s="19" t="s">
        <v>33</v>
      </c>
      <c r="B20" s="20" t="str">
        <f>'[1]Einzel-Herren'!B74</f>
        <v>Philip Bocking</v>
      </c>
      <c r="C20" s="12" t="str">
        <f>'[1]Einzel-Herren'!C74</f>
        <v>Essex Club</v>
      </c>
      <c r="D20" s="20">
        <v>146</v>
      </c>
      <c r="E20" s="12">
        <v>167</v>
      </c>
      <c r="F20" s="12">
        <v>159</v>
      </c>
      <c r="G20" s="12">
        <v>221</v>
      </c>
      <c r="H20" s="12">
        <v>183</v>
      </c>
      <c r="I20" s="12">
        <v>226</v>
      </c>
      <c r="J20" s="12">
        <f t="shared" si="0"/>
        <v>1102</v>
      </c>
      <c r="K20" s="22">
        <f t="shared" si="1"/>
        <v>183.66666666666666</v>
      </c>
    </row>
    <row r="21" spans="1:11">
      <c r="A21" s="19" t="s">
        <v>34</v>
      </c>
      <c r="B21" s="20" t="str">
        <f>'[1]Einzel-Herren'!B26</f>
        <v>Oliver Arth</v>
      </c>
      <c r="C21" s="12" t="str">
        <f>'[1]Einzel-Herren'!C26</f>
        <v>NÖSÜDGHSK 2005</v>
      </c>
      <c r="D21" s="20">
        <v>176</v>
      </c>
      <c r="E21" s="12">
        <v>216</v>
      </c>
      <c r="F21" s="12">
        <v>149</v>
      </c>
      <c r="G21" s="12">
        <v>169</v>
      </c>
      <c r="H21" s="12">
        <v>173</v>
      </c>
      <c r="I21" s="12">
        <v>210</v>
      </c>
      <c r="J21" s="12">
        <f t="shared" si="0"/>
        <v>1093</v>
      </c>
      <c r="K21" s="22">
        <f t="shared" si="1"/>
        <v>182.16666666666666</v>
      </c>
    </row>
    <row r="22" spans="1:11">
      <c r="A22" s="19" t="s">
        <v>35</v>
      </c>
      <c r="B22" s="20" t="str">
        <f>'[1]Einzel-Herren'!B8</f>
        <v>Walter Fetscher</v>
      </c>
      <c r="C22" s="12" t="str">
        <f>'[1]Einzel-Herren'!C8</f>
        <v>GSC Ludwigsburg</v>
      </c>
      <c r="D22" s="20">
        <v>218</v>
      </c>
      <c r="E22" s="12">
        <v>158</v>
      </c>
      <c r="F22" s="12">
        <v>219</v>
      </c>
      <c r="G22" s="12">
        <v>160</v>
      </c>
      <c r="H22" s="12">
        <v>153</v>
      </c>
      <c r="I22" s="12">
        <v>181</v>
      </c>
      <c r="J22" s="12">
        <f t="shared" si="0"/>
        <v>1089</v>
      </c>
      <c r="K22" s="22">
        <f t="shared" si="1"/>
        <v>181.5</v>
      </c>
    </row>
    <row r="23" spans="1:11">
      <c r="A23" s="19" t="s">
        <v>36</v>
      </c>
      <c r="B23" s="20" t="s">
        <v>13</v>
      </c>
      <c r="C23" s="12" t="s">
        <v>15</v>
      </c>
      <c r="D23" s="20">
        <v>186</v>
      </c>
      <c r="E23" s="12">
        <v>131</v>
      </c>
      <c r="F23" s="12">
        <v>195</v>
      </c>
      <c r="G23" s="12">
        <v>187</v>
      </c>
      <c r="H23" s="12">
        <v>200</v>
      </c>
      <c r="I23" s="12">
        <v>185</v>
      </c>
      <c r="J23" s="12">
        <f t="shared" si="0"/>
        <v>1084</v>
      </c>
      <c r="K23" s="22">
        <f t="shared" si="1"/>
        <v>180.66666666666666</v>
      </c>
    </row>
    <row r="24" spans="1:11">
      <c r="A24" s="19" t="s">
        <v>37</v>
      </c>
      <c r="B24" s="20" t="str">
        <f>'[1]Einzel-Herren'!B17</f>
        <v>Andre van Nifterik</v>
      </c>
      <c r="C24" s="12" t="str">
        <f>'[1]Einzel-Herren'!C17</f>
        <v>DSV Almere</v>
      </c>
      <c r="D24" s="20">
        <v>199</v>
      </c>
      <c r="E24" s="12">
        <v>143</v>
      </c>
      <c r="F24" s="12">
        <v>159</v>
      </c>
      <c r="G24" s="12">
        <v>236</v>
      </c>
      <c r="H24" s="12">
        <v>177</v>
      </c>
      <c r="I24" s="12">
        <v>159</v>
      </c>
      <c r="J24" s="12">
        <f t="shared" si="0"/>
        <v>1073</v>
      </c>
      <c r="K24" s="22">
        <f t="shared" si="1"/>
        <v>178.83333333333334</v>
      </c>
    </row>
    <row r="25" spans="1:11">
      <c r="A25" s="19" t="s">
        <v>38</v>
      </c>
      <c r="B25" s="20" t="str">
        <f>'[1]Einzel-Herren'!B50</f>
        <v>Tariaq Shahab</v>
      </c>
      <c r="C25" s="12" t="s">
        <v>11</v>
      </c>
      <c r="D25" s="20">
        <v>194</v>
      </c>
      <c r="E25" s="12">
        <v>162</v>
      </c>
      <c r="F25" s="12">
        <v>157</v>
      </c>
      <c r="G25" s="12">
        <v>172</v>
      </c>
      <c r="H25" s="12">
        <v>228</v>
      </c>
      <c r="I25" s="12">
        <v>156</v>
      </c>
      <c r="J25" s="12">
        <f t="shared" si="0"/>
        <v>1069</v>
      </c>
      <c r="K25" s="22">
        <f t="shared" si="1"/>
        <v>178.16666666666666</v>
      </c>
    </row>
    <row r="26" spans="1:11">
      <c r="A26" s="19" t="s">
        <v>39</v>
      </c>
      <c r="B26" s="20" t="str">
        <f>'[1]Einzel-Herren'!B55</f>
        <v>Joze Svent</v>
      </c>
      <c r="C26" s="12" t="str">
        <f>'[1]Einzel-Herren'!C55</f>
        <v>DGN Celje</v>
      </c>
      <c r="D26" s="20">
        <v>152</v>
      </c>
      <c r="E26" s="12">
        <v>145</v>
      </c>
      <c r="F26" s="12">
        <v>166</v>
      </c>
      <c r="G26" s="12">
        <v>183</v>
      </c>
      <c r="H26" s="12">
        <v>208</v>
      </c>
      <c r="I26" s="12">
        <v>210</v>
      </c>
      <c r="J26" s="12">
        <f t="shared" si="0"/>
        <v>1064</v>
      </c>
      <c r="K26" s="22">
        <f t="shared" si="1"/>
        <v>177.33333333333334</v>
      </c>
    </row>
    <row r="27" spans="1:11">
      <c r="A27" s="19" t="s">
        <v>40</v>
      </c>
      <c r="B27" s="20" t="str">
        <f>'[1]Einzel-Herren'!K6</f>
        <v>Alexander Boskovitz</v>
      </c>
      <c r="C27" s="12" t="str">
        <f>'[1]Einzel-Herren'!L6</f>
        <v>WGSC 1901</v>
      </c>
      <c r="D27" s="20">
        <v>160</v>
      </c>
      <c r="E27" s="12">
        <v>158</v>
      </c>
      <c r="F27" s="12">
        <v>197</v>
      </c>
      <c r="G27" s="12">
        <v>195</v>
      </c>
      <c r="H27" s="12">
        <v>198</v>
      </c>
      <c r="I27" s="12">
        <v>153</v>
      </c>
      <c r="J27" s="12">
        <f t="shared" si="0"/>
        <v>1061</v>
      </c>
      <c r="K27" s="22">
        <f t="shared" si="1"/>
        <v>176.83333333333334</v>
      </c>
    </row>
    <row r="28" spans="1:11">
      <c r="A28" s="19" t="s">
        <v>41</v>
      </c>
      <c r="B28" s="20" t="str">
        <f>'[1]Einzel-Herren'!K12</f>
        <v>Sebastian Rüdel</v>
      </c>
      <c r="C28" s="12" t="str">
        <f>'[1]Einzel-Herren'!L12</f>
        <v>Stuttgart</v>
      </c>
      <c r="D28" s="20">
        <v>214</v>
      </c>
      <c r="E28" s="12">
        <v>181</v>
      </c>
      <c r="F28" s="12">
        <v>176</v>
      </c>
      <c r="G28" s="12">
        <v>160</v>
      </c>
      <c r="H28" s="12">
        <v>162</v>
      </c>
      <c r="I28" s="12">
        <v>159</v>
      </c>
      <c r="J28" s="12">
        <f t="shared" si="0"/>
        <v>1052</v>
      </c>
      <c r="K28" s="22">
        <f t="shared" si="1"/>
        <v>175.33333333333334</v>
      </c>
    </row>
    <row r="29" spans="1:11">
      <c r="A29" s="19" t="s">
        <v>42</v>
      </c>
      <c r="B29" s="20" t="str">
        <f>'[1]Einzel-Herren'!B14</f>
        <v>Michael Feldhofer</v>
      </c>
      <c r="C29" s="12" t="str">
        <f>'[1]Einzel-Herren'!C14</f>
        <v>STGSKV 1932</v>
      </c>
      <c r="D29" s="20">
        <v>158</v>
      </c>
      <c r="E29" s="12">
        <v>166</v>
      </c>
      <c r="F29" s="12">
        <v>193</v>
      </c>
      <c r="G29" s="12">
        <v>144</v>
      </c>
      <c r="H29" s="12">
        <v>190</v>
      </c>
      <c r="I29" s="12">
        <v>192</v>
      </c>
      <c r="J29" s="12">
        <f t="shared" si="0"/>
        <v>1043</v>
      </c>
      <c r="K29" s="22">
        <f t="shared" si="1"/>
        <v>173.83333333333334</v>
      </c>
    </row>
    <row r="30" spans="1:11">
      <c r="A30" s="19" t="s">
        <v>43</v>
      </c>
      <c r="B30" s="20" t="str">
        <f>'[1]Einzel-Herren'!K17</f>
        <v>Gerhard Stockreiter</v>
      </c>
      <c r="C30" s="12" t="str">
        <f>'[1]Einzel-Herren'!L17</f>
        <v>NÖSÜDGHSK 2005</v>
      </c>
      <c r="D30" s="20">
        <v>202</v>
      </c>
      <c r="E30" s="12">
        <v>153</v>
      </c>
      <c r="F30" s="12">
        <v>156</v>
      </c>
      <c r="G30" s="12">
        <v>201</v>
      </c>
      <c r="H30" s="12">
        <v>171</v>
      </c>
      <c r="I30" s="12">
        <v>159</v>
      </c>
      <c r="J30" s="12">
        <f t="shared" si="0"/>
        <v>1042</v>
      </c>
      <c r="K30" s="22">
        <f t="shared" si="1"/>
        <v>173.66666666666666</v>
      </c>
    </row>
    <row r="31" spans="1:11">
      <c r="A31" s="19" t="s">
        <v>44</v>
      </c>
      <c r="B31" s="20" t="str">
        <f>'[1]Einzel-Herren'!B41</f>
        <v>Delsol Pierre</v>
      </c>
      <c r="C31" s="12" t="str">
        <f>'[1]Einzel-Herren'!C41</f>
        <v>B.C.S.Montpellier</v>
      </c>
      <c r="D31" s="20">
        <v>147</v>
      </c>
      <c r="E31" s="12">
        <v>161</v>
      </c>
      <c r="F31" s="12">
        <v>166</v>
      </c>
      <c r="G31" s="12">
        <v>181</v>
      </c>
      <c r="H31" s="12">
        <v>185</v>
      </c>
      <c r="I31" s="12">
        <v>181</v>
      </c>
      <c r="J31" s="12">
        <f t="shared" si="0"/>
        <v>1021</v>
      </c>
      <c r="K31" s="22">
        <f t="shared" si="1"/>
        <v>170.16666666666666</v>
      </c>
    </row>
    <row r="32" spans="1:11">
      <c r="A32" s="19" t="s">
        <v>45</v>
      </c>
      <c r="B32" s="20" t="str">
        <f>'[1]Einzel-Herren'!K21</f>
        <v>Christer Lindsjö</v>
      </c>
      <c r="C32" s="12" t="str">
        <f>'[1]Einzel-Herren'!L21</f>
        <v>IK Surd</v>
      </c>
      <c r="D32" s="12">
        <v>173</v>
      </c>
      <c r="E32" s="12">
        <v>180</v>
      </c>
      <c r="F32" s="12">
        <v>177</v>
      </c>
      <c r="G32" s="12">
        <v>201</v>
      </c>
      <c r="H32" s="12">
        <v>143</v>
      </c>
      <c r="I32" s="12">
        <v>147</v>
      </c>
      <c r="J32" s="12">
        <f t="shared" si="0"/>
        <v>1021</v>
      </c>
      <c r="K32" s="22">
        <f t="shared" si="1"/>
        <v>170.16666666666666</v>
      </c>
    </row>
    <row r="33" spans="1:11">
      <c r="A33" s="19" t="s">
        <v>46</v>
      </c>
      <c r="B33" s="20" t="str">
        <f>'[1]Einzel-Herren'!B47</f>
        <v>Ali Adnan Muallemi</v>
      </c>
      <c r="C33" s="12" t="s">
        <v>11</v>
      </c>
      <c r="D33" s="12">
        <v>169</v>
      </c>
      <c r="E33" s="12">
        <v>158</v>
      </c>
      <c r="F33" s="12">
        <v>170</v>
      </c>
      <c r="G33" s="12">
        <v>193</v>
      </c>
      <c r="H33" s="12">
        <v>149</v>
      </c>
      <c r="I33" s="12">
        <v>179</v>
      </c>
      <c r="J33" s="12">
        <f t="shared" si="0"/>
        <v>1018</v>
      </c>
      <c r="K33" s="22">
        <f t="shared" si="1"/>
        <v>169.66666666666666</v>
      </c>
    </row>
    <row r="34" spans="1:11">
      <c r="A34" s="19" t="s">
        <v>47</v>
      </c>
      <c r="B34" s="21" t="str">
        <f>'[1]Einzel-Herren'!B19</f>
        <v>Saud Al Ali</v>
      </c>
      <c r="C34" s="12" t="s">
        <v>11</v>
      </c>
      <c r="D34" s="21">
        <v>131</v>
      </c>
      <c r="E34" s="16">
        <v>220</v>
      </c>
      <c r="F34" s="16">
        <v>141</v>
      </c>
      <c r="G34" s="16">
        <v>186</v>
      </c>
      <c r="H34" s="16">
        <v>166</v>
      </c>
      <c r="I34" s="16">
        <v>172</v>
      </c>
      <c r="J34" s="16">
        <f t="shared" si="0"/>
        <v>1016</v>
      </c>
      <c r="K34" s="22">
        <f t="shared" si="1"/>
        <v>169.33333333333334</v>
      </c>
    </row>
    <row r="35" spans="1:11" ht="16" thickBot="1">
      <c r="A35" s="19" t="s">
        <v>48</v>
      </c>
      <c r="B35" s="31" t="str">
        <f>'[1]Einzel-Herren'!B59</f>
        <v>Hans-Peter Pardatscher</v>
      </c>
      <c r="C35" s="32" t="str">
        <f>'[1]Einzel-Herren'!C59</f>
        <v>STGSKV 1932</v>
      </c>
      <c r="D35" s="31">
        <v>205</v>
      </c>
      <c r="E35" s="32">
        <v>158</v>
      </c>
      <c r="F35" s="32">
        <v>157</v>
      </c>
      <c r="G35" s="32">
        <v>136</v>
      </c>
      <c r="H35" s="32">
        <v>159</v>
      </c>
      <c r="I35" s="32">
        <v>180</v>
      </c>
      <c r="J35" s="32">
        <f t="shared" si="0"/>
        <v>995</v>
      </c>
      <c r="K35" s="33">
        <f t="shared" si="1"/>
        <v>165.83333333333334</v>
      </c>
    </row>
    <row r="36" spans="1:11">
      <c r="A36" s="19" t="s">
        <v>49</v>
      </c>
      <c r="B36" s="26" t="str">
        <f>'[1]Einzel-Herren'!B40</f>
        <v>Frank Braan</v>
      </c>
      <c r="C36" s="26" t="str">
        <f>'[1]Einzel-Herren'!C40</f>
        <v>DBC Purmerend</v>
      </c>
      <c r="D36" s="27">
        <v>169</v>
      </c>
      <c r="E36" s="26">
        <v>175</v>
      </c>
      <c r="F36" s="26">
        <v>243</v>
      </c>
      <c r="G36" s="26">
        <v>217</v>
      </c>
      <c r="H36" s="26">
        <v>183</v>
      </c>
      <c r="I36" s="26">
        <v>201</v>
      </c>
      <c r="J36" s="26">
        <f>SUM(D36:I36)</f>
        <v>1188</v>
      </c>
      <c r="K36" s="23">
        <f>SUM(J36/6)</f>
        <v>198</v>
      </c>
    </row>
    <row r="37" spans="1:11">
      <c r="A37" s="19" t="s">
        <v>50</v>
      </c>
      <c r="B37" s="17" t="str">
        <f>'[1]Einzel-Herren'!B32</f>
        <v>Siegfried Bergmeister</v>
      </c>
      <c r="C37" s="17" t="str">
        <f>'[1]Einzel-Herren'!C32</f>
        <v>SC-GK</v>
      </c>
      <c r="D37" s="18">
        <v>179</v>
      </c>
      <c r="E37" s="17">
        <v>211</v>
      </c>
      <c r="F37" s="17">
        <v>176</v>
      </c>
      <c r="G37" s="17">
        <v>202</v>
      </c>
      <c r="H37" s="17">
        <v>159</v>
      </c>
      <c r="I37" s="17">
        <v>132</v>
      </c>
      <c r="J37" s="17">
        <f>SUM(D37:I37)</f>
        <v>1059</v>
      </c>
      <c r="K37" s="23">
        <f>SUM(J37/6)</f>
        <v>176.5</v>
      </c>
    </row>
    <row r="38" spans="1:11">
      <c r="A38" s="19" t="s">
        <v>51</v>
      </c>
      <c r="B38" s="13" t="str">
        <f>'[1]Einzel-Herren'!K11</f>
        <v>Heinz Angerer</v>
      </c>
      <c r="C38" s="13" t="str">
        <f>'[1]Einzel-Herren'!L11</f>
        <v>WGSC 1901</v>
      </c>
      <c r="D38" s="14">
        <v>146</v>
      </c>
      <c r="E38" s="8">
        <v>155</v>
      </c>
      <c r="F38" s="8">
        <v>173</v>
      </c>
      <c r="G38" s="8">
        <v>183</v>
      </c>
      <c r="H38" s="8">
        <v>149</v>
      </c>
      <c r="I38" s="8">
        <v>189</v>
      </c>
      <c r="J38" s="13">
        <f t="shared" si="0"/>
        <v>995</v>
      </c>
      <c r="K38" s="15">
        <f t="shared" si="1"/>
        <v>165.83333333333334</v>
      </c>
    </row>
    <row r="39" spans="1:11">
      <c r="A39" s="19" t="s">
        <v>52</v>
      </c>
      <c r="B39" s="13" t="str">
        <f>'[1]Einzel-Herren'!K13</f>
        <v>Marco Frandoli</v>
      </c>
      <c r="C39" s="13" t="str">
        <f>'[1]Einzel-Herren'!L13</f>
        <v>SC-GK</v>
      </c>
      <c r="D39" s="14">
        <v>161</v>
      </c>
      <c r="E39" s="8">
        <v>173</v>
      </c>
      <c r="F39" s="8">
        <v>172</v>
      </c>
      <c r="G39" s="8">
        <v>159</v>
      </c>
      <c r="H39" s="8">
        <v>161</v>
      </c>
      <c r="I39" s="8">
        <v>166</v>
      </c>
      <c r="J39" s="13">
        <f t="shared" si="0"/>
        <v>992</v>
      </c>
      <c r="K39" s="15">
        <f t="shared" si="1"/>
        <v>165.33333333333334</v>
      </c>
    </row>
    <row r="40" spans="1:11">
      <c r="A40" s="19" t="s">
        <v>53</v>
      </c>
      <c r="B40" s="13" t="str">
        <f>'[1]Einzel-Herren'!K3</f>
        <v>Markus Antony</v>
      </c>
      <c r="C40" s="13" t="str">
        <f>'[1]Einzel-Herren'!L3</f>
        <v>München</v>
      </c>
      <c r="D40" s="14">
        <v>157</v>
      </c>
      <c r="E40" s="8">
        <v>191</v>
      </c>
      <c r="F40" s="8">
        <v>142</v>
      </c>
      <c r="G40" s="8">
        <v>152</v>
      </c>
      <c r="H40" s="8">
        <v>183</v>
      </c>
      <c r="I40" s="8">
        <v>166</v>
      </c>
      <c r="J40" s="13">
        <f t="shared" si="0"/>
        <v>991</v>
      </c>
      <c r="K40" s="15">
        <f t="shared" si="1"/>
        <v>165.16666666666666</v>
      </c>
    </row>
    <row r="41" spans="1:11">
      <c r="A41" s="19" t="s">
        <v>54</v>
      </c>
      <c r="B41" s="13" t="str">
        <f>'[1]Einzel-Herren'!B49</f>
        <v>Robert Rogel</v>
      </c>
      <c r="C41" s="13" t="str">
        <f>'[1]Einzel-Herren'!C49</f>
        <v>DGN Celje</v>
      </c>
      <c r="D41" s="14">
        <v>130</v>
      </c>
      <c r="E41" s="8">
        <v>168</v>
      </c>
      <c r="F41" s="8">
        <v>195</v>
      </c>
      <c r="G41" s="8">
        <v>164</v>
      </c>
      <c r="H41" s="8">
        <v>145</v>
      </c>
      <c r="I41" s="8">
        <v>160</v>
      </c>
      <c r="J41" s="13">
        <f t="shared" si="0"/>
        <v>962</v>
      </c>
      <c r="K41" s="15">
        <f t="shared" si="1"/>
        <v>160.33333333333334</v>
      </c>
    </row>
    <row r="42" spans="1:11">
      <c r="A42" s="19" t="s">
        <v>55</v>
      </c>
      <c r="B42" s="13" t="str">
        <f>'[1]Einzel-Herren'!K8</f>
        <v>Gottfried Weghofer</v>
      </c>
      <c r="C42" s="13" t="str">
        <f>'[1]Einzel-Herren'!L8</f>
        <v>STGSKV 1932</v>
      </c>
      <c r="D42" s="14">
        <v>184</v>
      </c>
      <c r="E42" s="8">
        <v>220</v>
      </c>
      <c r="F42" s="8">
        <v>145</v>
      </c>
      <c r="G42" s="8">
        <v>146</v>
      </c>
      <c r="H42" s="8">
        <v>131</v>
      </c>
      <c r="I42" s="8">
        <v>136</v>
      </c>
      <c r="J42" s="13">
        <f t="shared" si="0"/>
        <v>962</v>
      </c>
      <c r="K42" s="15">
        <f t="shared" si="1"/>
        <v>160.33333333333334</v>
      </c>
    </row>
    <row r="43" spans="1:11">
      <c r="A43" s="19" t="s">
        <v>56</v>
      </c>
      <c r="B43" s="13" t="str">
        <f>'[1]Einzel-Herren'!K9</f>
        <v>Peter Friedberger</v>
      </c>
      <c r="C43" s="13" t="str">
        <f>'[1]Einzel-Herren'!L9</f>
        <v>GSZ-Graz</v>
      </c>
      <c r="D43" s="14">
        <v>162</v>
      </c>
      <c r="E43" s="8">
        <v>118</v>
      </c>
      <c r="F43" s="8">
        <v>191</v>
      </c>
      <c r="G43" s="8">
        <v>125</v>
      </c>
      <c r="H43" s="8">
        <v>171</v>
      </c>
      <c r="I43" s="8">
        <v>190</v>
      </c>
      <c r="J43" s="13">
        <f t="shared" si="0"/>
        <v>957</v>
      </c>
      <c r="K43" s="15">
        <f t="shared" si="1"/>
        <v>159.5</v>
      </c>
    </row>
    <row r="44" spans="1:11">
      <c r="A44" s="19" t="s">
        <v>57</v>
      </c>
      <c r="B44" s="13" t="str">
        <f>'[1]Einzel-Herren'!B11</f>
        <v>Dominik Lang</v>
      </c>
      <c r="C44" s="13" t="str">
        <f>'[1]Einzel-Herren'!C11</f>
        <v>NÖSÜDGHSK 2005</v>
      </c>
      <c r="D44" s="14">
        <v>126</v>
      </c>
      <c r="E44" s="8">
        <v>182</v>
      </c>
      <c r="F44" s="8">
        <v>152</v>
      </c>
      <c r="G44" s="8">
        <v>155</v>
      </c>
      <c r="H44" s="8">
        <v>157</v>
      </c>
      <c r="I44" s="8">
        <v>178</v>
      </c>
      <c r="J44" s="13">
        <f t="shared" si="0"/>
        <v>950</v>
      </c>
      <c r="K44" s="15">
        <f t="shared" si="1"/>
        <v>158.33333333333334</v>
      </c>
    </row>
    <row r="45" spans="1:11">
      <c r="A45" s="19" t="s">
        <v>58</v>
      </c>
      <c r="B45" s="13" t="str">
        <f>'[1]Einzel-Herren'!K15</f>
        <v>Amer Shahab</v>
      </c>
      <c r="C45" s="13" t="s">
        <v>11</v>
      </c>
      <c r="D45" s="14">
        <v>109</v>
      </c>
      <c r="E45" s="8">
        <v>173</v>
      </c>
      <c r="F45" s="8">
        <v>127</v>
      </c>
      <c r="G45" s="8">
        <v>181</v>
      </c>
      <c r="H45" s="8">
        <v>144</v>
      </c>
      <c r="I45" s="8">
        <v>211</v>
      </c>
      <c r="J45" s="13">
        <f t="shared" si="0"/>
        <v>945</v>
      </c>
      <c r="K45" s="15">
        <f t="shared" si="1"/>
        <v>157.5</v>
      </c>
    </row>
    <row r="46" spans="1:11">
      <c r="A46" s="19" t="s">
        <v>59</v>
      </c>
      <c r="B46" s="13" t="str">
        <f>'[1]Einzel-Herren'!B70</f>
        <v>Jürgen Vetter</v>
      </c>
      <c r="C46" s="13" t="str">
        <f>'[1]Einzel-Herren'!C70</f>
        <v>Stuttgart</v>
      </c>
      <c r="D46" s="14">
        <v>173</v>
      </c>
      <c r="E46" s="8">
        <v>189</v>
      </c>
      <c r="F46" s="8">
        <v>106</v>
      </c>
      <c r="G46" s="8">
        <v>159</v>
      </c>
      <c r="H46" s="8">
        <v>154</v>
      </c>
      <c r="I46" s="8">
        <v>155</v>
      </c>
      <c r="J46" s="13">
        <f t="shared" si="0"/>
        <v>936</v>
      </c>
      <c r="K46" s="15">
        <f t="shared" si="1"/>
        <v>156</v>
      </c>
    </row>
    <row r="47" spans="1:11">
      <c r="A47" s="19" t="s">
        <v>60</v>
      </c>
      <c r="B47" s="13" t="str">
        <f>'[1]Einzel-Herren'!B61</f>
        <v>Wolfgang Toff</v>
      </c>
      <c r="C47" s="13" t="str">
        <f>'[1]Einzel-Herren'!C61</f>
        <v>SC-GK</v>
      </c>
      <c r="D47" s="14">
        <v>188</v>
      </c>
      <c r="E47" s="8">
        <v>135</v>
      </c>
      <c r="F47" s="8">
        <v>133</v>
      </c>
      <c r="G47" s="8">
        <v>131</v>
      </c>
      <c r="H47" s="8">
        <v>135</v>
      </c>
      <c r="I47" s="8">
        <v>195</v>
      </c>
      <c r="J47" s="13">
        <f t="shared" si="0"/>
        <v>917</v>
      </c>
      <c r="K47" s="15">
        <f t="shared" si="1"/>
        <v>152.83333333333334</v>
      </c>
    </row>
    <row r="48" spans="1:11">
      <c r="A48" s="19" t="s">
        <v>61</v>
      </c>
      <c r="B48" s="13" t="str">
        <f>'[1]Einzel-Herren'!K5</f>
        <v>Daniel Buneu</v>
      </c>
      <c r="C48" s="13" t="str">
        <f>'[1]Einzel-Herren'!L5</f>
        <v>NÖSÜDGHSK 2005</v>
      </c>
      <c r="D48" s="14">
        <v>155</v>
      </c>
      <c r="E48" s="8">
        <v>129</v>
      </c>
      <c r="F48" s="8">
        <v>139</v>
      </c>
      <c r="G48" s="8">
        <v>158</v>
      </c>
      <c r="H48" s="8">
        <v>151</v>
      </c>
      <c r="I48" s="8">
        <v>183</v>
      </c>
      <c r="J48" s="13">
        <f t="shared" si="0"/>
        <v>915</v>
      </c>
      <c r="K48" s="15">
        <f t="shared" si="1"/>
        <v>152.5</v>
      </c>
    </row>
    <row r="49" spans="1:11">
      <c r="A49" s="19" t="s">
        <v>62</v>
      </c>
      <c r="B49" s="13" t="str">
        <f>'[1]Einzel-Herren'!K19</f>
        <v>Johann Pachler</v>
      </c>
      <c r="C49" s="13" t="str">
        <f>'[1]Einzel-Herren'!L19</f>
        <v>WGSC 1901</v>
      </c>
      <c r="D49" s="14">
        <v>166</v>
      </c>
      <c r="E49" s="8">
        <v>130</v>
      </c>
      <c r="F49" s="8">
        <v>180</v>
      </c>
      <c r="G49" s="8">
        <v>175</v>
      </c>
      <c r="H49" s="8">
        <v>104</v>
      </c>
      <c r="I49" s="8">
        <v>156</v>
      </c>
      <c r="J49" s="13">
        <f t="shared" si="0"/>
        <v>911</v>
      </c>
      <c r="K49" s="15">
        <f t="shared" si="1"/>
        <v>151.83333333333334</v>
      </c>
    </row>
    <row r="50" spans="1:11">
      <c r="A50" s="19" t="s">
        <v>63</v>
      </c>
      <c r="B50" s="13" t="str">
        <f>'[1]Einzel-Herren'!K7</f>
        <v>Thor-Ulf Stahlberg</v>
      </c>
      <c r="C50" s="13" t="str">
        <f>'[1]Einzel-Herren'!L7</f>
        <v>IK Surd</v>
      </c>
      <c r="D50" s="14">
        <v>164</v>
      </c>
      <c r="E50" s="8">
        <v>126</v>
      </c>
      <c r="F50" s="8">
        <v>162</v>
      </c>
      <c r="G50" s="8">
        <v>134</v>
      </c>
      <c r="H50" s="8">
        <v>118</v>
      </c>
      <c r="I50" s="8">
        <v>181</v>
      </c>
      <c r="J50" s="13">
        <f t="shared" si="0"/>
        <v>885</v>
      </c>
      <c r="K50" s="15">
        <f t="shared" si="1"/>
        <v>147.5</v>
      </c>
    </row>
    <row r="51" spans="1:11">
      <c r="A51" s="19" t="s">
        <v>64</v>
      </c>
      <c r="B51" s="13" t="str">
        <f>'[1]Einzel-Herren'!B56</f>
        <v>Yousef Aziz</v>
      </c>
      <c r="C51" s="13" t="s">
        <v>11</v>
      </c>
      <c r="D51" s="14">
        <v>100</v>
      </c>
      <c r="E51" s="8">
        <v>148</v>
      </c>
      <c r="F51" s="8">
        <v>151</v>
      </c>
      <c r="G51" s="8">
        <v>136</v>
      </c>
      <c r="H51" s="8">
        <v>124</v>
      </c>
      <c r="I51" s="8">
        <v>164</v>
      </c>
      <c r="J51" s="13">
        <f t="shared" si="0"/>
        <v>823</v>
      </c>
      <c r="K51" s="15">
        <f t="shared" si="1"/>
        <v>137.16666666666666</v>
      </c>
    </row>
    <row r="52" spans="1:11">
      <c r="A52" s="19" t="s">
        <v>65</v>
      </c>
      <c r="B52" s="13" t="str">
        <f>'[1]Einzel-Herren'!B71</f>
        <v>Salem Mohamed Alameri</v>
      </c>
      <c r="C52" s="13" t="str">
        <f>'[1]Einzel-Herren'!C71</f>
        <v>AI Ain club for the Disabled (UAE)</v>
      </c>
      <c r="D52" s="14">
        <v>159</v>
      </c>
      <c r="E52" s="8">
        <v>144</v>
      </c>
      <c r="F52" s="8">
        <v>138</v>
      </c>
      <c r="G52" s="8">
        <v>163</v>
      </c>
      <c r="H52" s="8">
        <v>124</v>
      </c>
      <c r="I52" s="8">
        <v>91</v>
      </c>
      <c r="J52" s="13">
        <f t="shared" si="0"/>
        <v>819</v>
      </c>
      <c r="K52" s="15">
        <f t="shared" si="1"/>
        <v>136.5</v>
      </c>
    </row>
    <row r="53" spans="1:11">
      <c r="A53" s="19" t="s">
        <v>66</v>
      </c>
      <c r="B53" s="13" t="str">
        <f>'[1]Einzel-Herren'!B10</f>
        <v>Josef Haller</v>
      </c>
      <c r="C53" s="13" t="str">
        <f>'[1]Einzel-Herren'!C10</f>
        <v>SC-GK</v>
      </c>
      <c r="D53" s="14">
        <v>125</v>
      </c>
      <c r="E53" s="8">
        <v>109</v>
      </c>
      <c r="F53" s="8">
        <v>106</v>
      </c>
      <c r="G53" s="8">
        <v>177</v>
      </c>
      <c r="H53" s="8">
        <v>121</v>
      </c>
      <c r="I53" s="8">
        <v>156</v>
      </c>
      <c r="J53" s="13">
        <f t="shared" si="0"/>
        <v>794</v>
      </c>
      <c r="K53" s="15">
        <f t="shared" si="1"/>
        <v>132.33333333333334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Thomas</cp:lastModifiedBy>
  <dcterms:created xsi:type="dcterms:W3CDTF">2015-04-04T18:31:20Z</dcterms:created>
  <dcterms:modified xsi:type="dcterms:W3CDTF">2015-04-06T19:45:42Z</dcterms:modified>
</cp:coreProperties>
</file>